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ozpis rozpočtu celkem" sheetId="1" r:id="rId1"/>
    <sheet name="list" sheetId="2" r:id="rId2"/>
  </sheets>
  <definedNames>
    <definedName name="_xlnm.Print_Titles" localSheetId="0">'rozpis rozpočtu celkem'!$5:$6</definedName>
  </definedNames>
  <calcPr fullCalcOnLoad="1"/>
</workbook>
</file>

<file path=xl/sharedStrings.xml><?xml version="1.0" encoding="utf-8"?>
<sst xmlns="http://schemas.openxmlformats.org/spreadsheetml/2006/main" count="130" uniqueCount="127">
  <si>
    <t>odd. 21 - průmysl, stavebnictví, obchod a služby</t>
  </si>
  <si>
    <t>odd. 22 - doprava</t>
  </si>
  <si>
    <t>odd. 23 - vodní hospodářství</t>
  </si>
  <si>
    <t xml:space="preserve"> </t>
  </si>
  <si>
    <t>odd. 24 - spoje</t>
  </si>
  <si>
    <t>§ 2412 - záležitosti telekomunikací</t>
  </si>
  <si>
    <t>odd. 31 - vzdělávání</t>
  </si>
  <si>
    <t>odd. 34 - tělovýchova a zájmová činnost</t>
  </si>
  <si>
    <t>§ 3412 - sportovní zařízení v majetku obce</t>
  </si>
  <si>
    <t>odd. 36 - bydlení, komunální služby a územní rozvoj</t>
  </si>
  <si>
    <t>§ 3612 - bytové hospodářství</t>
  </si>
  <si>
    <t>§ 3635 - územní plánování</t>
  </si>
  <si>
    <t>§ 3639 - komunální služby a územní rozvoj</t>
  </si>
  <si>
    <t>odd. 37 - ochrana životního prostředí</t>
  </si>
  <si>
    <t>odd. 61 - státní správa, územní samospráva</t>
  </si>
  <si>
    <t>§ 6171 - činnost místní správy</t>
  </si>
  <si>
    <t>odd. 63 - finanční operace</t>
  </si>
  <si>
    <t>§ 6310 - obecné výdaje z finančních operací</t>
  </si>
  <si>
    <t>odd. 64 - ostatní činnosti</t>
  </si>
  <si>
    <t>Výdaje celkem a splátky jistin půjček</t>
  </si>
  <si>
    <t xml:space="preserve">financování - splátky jistin půjček </t>
  </si>
  <si>
    <t>§ 2219 - ostatní záležitosti pozemních komunikací</t>
  </si>
  <si>
    <t>Rozpis financování (splátky půjček)</t>
  </si>
  <si>
    <t>Výdaje celkem</t>
  </si>
  <si>
    <t>( v tis. Kč)</t>
  </si>
  <si>
    <t>Skutečnost</t>
  </si>
  <si>
    <t>§ 2212 - silnice</t>
  </si>
  <si>
    <t>úroky (hypoteční úvěry)</t>
  </si>
  <si>
    <t>Upravený rozp.</t>
  </si>
  <si>
    <t>§ 2141 - vnitřní obchod</t>
  </si>
  <si>
    <t>celkem odd. 21</t>
  </si>
  <si>
    <t>celkem odd. 22</t>
  </si>
  <si>
    <t>celkem odd. 23</t>
  </si>
  <si>
    <t>celkem odd. 24</t>
  </si>
  <si>
    <t>celkem odd. 31</t>
  </si>
  <si>
    <t>celkem odd. 34</t>
  </si>
  <si>
    <t>celkem odd. 36</t>
  </si>
  <si>
    <t>celkem odd. 37</t>
  </si>
  <si>
    <t>celkem odd. 55</t>
  </si>
  <si>
    <t>celkem odd. 61</t>
  </si>
  <si>
    <t>celkem odd. 63</t>
  </si>
  <si>
    <t>odd. 64</t>
  </si>
  <si>
    <t>odd. 55 - požární ochrana a integrovaný záchranný systém</t>
  </si>
  <si>
    <t>Rozpočet</t>
  </si>
  <si>
    <t>infosystém města</t>
  </si>
  <si>
    <t xml:space="preserve">rezerva na projektovou (přípravnou) činnost </t>
  </si>
  <si>
    <t>§ 5511 - požární ochrana - profesionální část</t>
  </si>
  <si>
    <t>odd. 33 - kultura, církve, sdělovací prostředky</t>
  </si>
  <si>
    <t>§ 3322 - zachování a obnova kulturních památek</t>
  </si>
  <si>
    <t>"fond Moravský Krumlov 2022"</t>
  </si>
  <si>
    <t>obecná rozpočtová rezerva</t>
  </si>
  <si>
    <t xml:space="preserve">celkem odd. 33 </t>
  </si>
  <si>
    <t>§ 3722 - sběr a svoz komunálních odpadů</t>
  </si>
  <si>
    <t>kanalizace - příspěvek Polánka, Rokytná</t>
  </si>
  <si>
    <t>§ 3745 - péče o vzhled obcí a veřejnou zeleň</t>
  </si>
  <si>
    <t>§ 4351 - pečovatelská služba</t>
  </si>
  <si>
    <t>odd. 43 - sociální služby a společné činnosti v sociálním</t>
  </si>
  <si>
    <t>zabezpečení a politice zaměstnanosti</t>
  </si>
  <si>
    <t>celkem odd. 43</t>
  </si>
  <si>
    <t>úroky z úvěru (ČS, KB)</t>
  </si>
  <si>
    <t>rozpočtová rezerva k přerozdělení</t>
  </si>
  <si>
    <t>ostatní</t>
  </si>
  <si>
    <t>rekonstrukce chodníků - dotační řízení, ostatní</t>
  </si>
  <si>
    <t>lokalita "Na Kačence"</t>
  </si>
  <si>
    <t>odd. 53 - bezpečnost a veřejný pořádek</t>
  </si>
  <si>
    <t>celkem odd. 53</t>
  </si>
  <si>
    <t>§ 3633 - výstavba a údržba místních inž. sítí</t>
  </si>
  <si>
    <t>komunikace Nad Haltýři</t>
  </si>
  <si>
    <t xml:space="preserve">kamerový systém </t>
  </si>
  <si>
    <t>výsadba zeleně</t>
  </si>
  <si>
    <t>komunikace Pod Hradbami</t>
  </si>
  <si>
    <t>leden-září</t>
  </si>
  <si>
    <t>změny územního plánu města, územně anal.podklady</t>
  </si>
  <si>
    <t>cyklostezky</t>
  </si>
  <si>
    <t>hřiště vnitřní město, hřiště Sídliště</t>
  </si>
  <si>
    <t>§ 3632 - pohřebnictví</t>
  </si>
  <si>
    <t>hřbitov Moravský Krumlov</t>
  </si>
  <si>
    <t>oprava kotelny</t>
  </si>
  <si>
    <t>§ 5512 - požární ochrana - dobrovolná část</t>
  </si>
  <si>
    <t xml:space="preserve">opravy objektu MěÚ </t>
  </si>
  <si>
    <t>PD lokalita Novosady</t>
  </si>
  <si>
    <t>inženýrské sítě Polánka</t>
  </si>
  <si>
    <t>§ 3113 - základní školy (ZŠ Ivančická - vzduchotechnika)</t>
  </si>
  <si>
    <t>§ 3113 - základní školy (ZŠ Klášterní - krouhač)</t>
  </si>
  <si>
    <t>§ 3111 - mateřské školy (MŠ Palackého - střecha - 700, pánev, prvky - 300)</t>
  </si>
  <si>
    <t>úprava vody oblast Statiny</t>
  </si>
  <si>
    <t>§ 3111 - základní školy (ZŠ Ivančická - opravy)</t>
  </si>
  <si>
    <t>účelový příspěvek na provoz - oprava komunikací SMM (Služby města)</t>
  </si>
  <si>
    <t>komunikace Polánka, Rokytná</t>
  </si>
  <si>
    <t>§ 2221 - provoz veřejné silniční dopravy</t>
  </si>
  <si>
    <t>autobusová čekárna</t>
  </si>
  <si>
    <t>kanalizace Rokytná</t>
  </si>
  <si>
    <t>§ 2310 - pitná voda</t>
  </si>
  <si>
    <t>§ 2321 - odvádění a čištění odpadních vod</t>
  </si>
  <si>
    <t>§ 2341 - vodní díla v zemědělské krajině</t>
  </si>
  <si>
    <t>PD rybníky</t>
  </si>
  <si>
    <t>zámek - pořízení nemovitosti</t>
  </si>
  <si>
    <t>obnova zámeckého parku</t>
  </si>
  <si>
    <t>obnova objektu "dům zahradníka"</t>
  </si>
  <si>
    <t>§ 3631 - veřejné osvětlení</t>
  </si>
  <si>
    <t>pasport VO</t>
  </si>
  <si>
    <t>§ 3636 - úzenmí rozvoj</t>
  </si>
  <si>
    <t>program rozvoje města Moravský Krumlov</t>
  </si>
  <si>
    <t>zabezpečení objektu DPS</t>
  </si>
  <si>
    <t>havárie kanalizace</t>
  </si>
  <si>
    <t>programové vybavení</t>
  </si>
  <si>
    <t>komunální technika (Energoregion 2020), odpadkové koše</t>
  </si>
  <si>
    <t xml:space="preserve">příspěvek </t>
  </si>
  <si>
    <t>pozemky</t>
  </si>
  <si>
    <t>sběrný dvůr</t>
  </si>
  <si>
    <t>§ 3111 - základní školy (ZŠ Klášterní - opravy 5 učeben+myčka)</t>
  </si>
  <si>
    <t>hřiště Pionýrská, Rokytná, doplnění stávajících</t>
  </si>
  <si>
    <t>VO Ivančická</t>
  </si>
  <si>
    <t>parkoviště železniční stanice</t>
  </si>
  <si>
    <t>Komerční banka - zámek</t>
  </si>
  <si>
    <t>Komerční banka - Hypoteční úvěr na 4 b.j. (org.4294)</t>
  </si>
  <si>
    <t>Komerční banka - výkupy pozemků (org. 6130)</t>
  </si>
  <si>
    <t>Česká spořitelna - refinancování HU (org. 0000)</t>
  </si>
  <si>
    <t>Česká spořitelna - investiční úvěr 2012 (po revolvingu) org. 4295</t>
  </si>
  <si>
    <t>zámek - úroky z úvěru</t>
  </si>
  <si>
    <t>hřbitov Rakšice</t>
  </si>
  <si>
    <t>Sokolovna - spoluúčast k dotaci</t>
  </si>
  <si>
    <t>opravy objeků JSDH Rokytná</t>
  </si>
  <si>
    <t>chodníky (Znojemská, Havlíčkova…..)</t>
  </si>
  <si>
    <t>zámek (PD, mobiliář)</t>
  </si>
  <si>
    <t>oprava kulturních památek (spoluúčasti k dotacím MK ČR)</t>
  </si>
  <si>
    <t>Schválený rozpočet -  výdaje - prostředky rozvoje Města Moravský Krumlov 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</si>
</sst>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7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9" xfId="0" applyFont="1" applyBorder="1" applyAlignment="1">
      <alignment/>
    </xf>
    <xf numFmtId="0" fontId="7" fillId="32" borderId="14" xfId="0" applyFont="1" applyFill="1" applyBorder="1" applyAlignment="1">
      <alignment/>
    </xf>
    <xf numFmtId="3" fontId="2" fillId="32" borderId="15" xfId="0" applyNumberFormat="1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3" fontId="5" fillId="32" borderId="15" xfId="0" applyNumberFormat="1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7" fillId="32" borderId="21" xfId="0" applyFont="1" applyFill="1" applyBorder="1" applyAlignment="1">
      <alignment/>
    </xf>
    <xf numFmtId="3" fontId="5" fillId="32" borderId="22" xfId="0" applyNumberFormat="1" applyFont="1" applyFill="1" applyBorder="1" applyAlignment="1">
      <alignment/>
    </xf>
    <xf numFmtId="3" fontId="2" fillId="32" borderId="22" xfId="0" applyNumberFormat="1" applyFont="1" applyFill="1" applyBorder="1" applyAlignment="1">
      <alignment/>
    </xf>
    <xf numFmtId="3" fontId="2" fillId="32" borderId="23" xfId="0" applyNumberFormat="1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8" fillId="32" borderId="21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5" fillId="32" borderId="22" xfId="0" applyFont="1" applyFill="1" applyBorder="1" applyAlignment="1">
      <alignment/>
    </xf>
    <xf numFmtId="0" fontId="2" fillId="32" borderId="24" xfId="0" applyFont="1" applyFill="1" applyBorder="1" applyAlignment="1">
      <alignment/>
    </xf>
    <xf numFmtId="164" fontId="5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164" fontId="2" fillId="32" borderId="10" xfId="0" applyNumberFormat="1" applyFont="1" applyFill="1" applyBorder="1" applyAlignment="1">
      <alignment/>
    </xf>
    <xf numFmtId="4" fontId="5" fillId="32" borderId="25" xfId="0" applyNumberFormat="1" applyFont="1" applyFill="1" applyBorder="1" applyAlignment="1">
      <alignment/>
    </xf>
    <xf numFmtId="4" fontId="5" fillId="32" borderId="23" xfId="0" applyNumberFormat="1" applyFont="1" applyFill="1" applyBorder="1" applyAlignment="1">
      <alignment/>
    </xf>
    <xf numFmtId="3" fontId="2" fillId="32" borderId="26" xfId="0" applyNumberFormat="1" applyFont="1" applyFill="1" applyBorder="1" applyAlignment="1">
      <alignment/>
    </xf>
    <xf numFmtId="164" fontId="2" fillId="32" borderId="26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" fontId="2" fillId="32" borderId="19" xfId="0" applyNumberFormat="1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164" fontId="2" fillId="32" borderId="27" xfId="0" applyNumberFormat="1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165" fontId="5" fillId="4" borderId="10" xfId="0" applyNumberFormat="1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8" xfId="0" applyFont="1" applyBorder="1" applyAlignment="1">
      <alignment/>
    </xf>
    <xf numFmtId="3" fontId="2" fillId="32" borderId="27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0" fontId="8" fillId="33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5" fillId="32" borderId="22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43" fontId="13" fillId="0" borderId="21" xfId="34" applyFont="1" applyBorder="1" applyAlignment="1">
      <alignment horizontal="center"/>
    </xf>
    <xf numFmtId="43" fontId="13" fillId="0" borderId="22" xfId="34" applyFont="1" applyBorder="1" applyAlignment="1">
      <alignment horizontal="center"/>
    </xf>
    <xf numFmtId="43" fontId="13" fillId="0" borderId="27" xfId="34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9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0.421875" style="0" customWidth="1"/>
    <col min="2" max="2" width="10.421875" style="0" customWidth="1"/>
    <col min="3" max="3" width="12.57421875" style="0" customWidth="1"/>
    <col min="4" max="4" width="11.421875" style="0" customWidth="1"/>
    <col min="5" max="5" width="11.57421875" style="0" customWidth="1"/>
  </cols>
  <sheetData>
    <row r="1" spans="1:7" ht="15.75">
      <c r="A1" s="122" t="s">
        <v>126</v>
      </c>
      <c r="B1" s="123"/>
      <c r="C1" s="123"/>
      <c r="D1" s="123"/>
      <c r="E1" s="124"/>
      <c r="F1" s="58"/>
      <c r="G1" s="58"/>
    </row>
    <row r="2" spans="1:5" ht="15.75" thickBot="1">
      <c r="A2" s="119" t="s">
        <v>49</v>
      </c>
      <c r="B2" s="120"/>
      <c r="C2" s="120"/>
      <c r="D2" s="120"/>
      <c r="E2" s="121"/>
    </row>
    <row r="3" ht="12.75">
      <c r="A3" s="1" t="s">
        <v>22</v>
      </c>
    </row>
    <row r="4" ht="12.75">
      <c r="A4" s="1" t="s">
        <v>24</v>
      </c>
    </row>
    <row r="5" spans="1:5" ht="12.75">
      <c r="A5" s="10"/>
      <c r="B5" s="5" t="s">
        <v>43</v>
      </c>
      <c r="C5" s="5" t="s">
        <v>28</v>
      </c>
      <c r="D5" s="5" t="s">
        <v>25</v>
      </c>
      <c r="E5" s="5" t="s">
        <v>43</v>
      </c>
    </row>
    <row r="6" spans="1:5" ht="12.75">
      <c r="A6" s="11"/>
      <c r="B6" s="6">
        <v>2016</v>
      </c>
      <c r="C6" s="6">
        <v>2016</v>
      </c>
      <c r="D6" s="6" t="s">
        <v>71</v>
      </c>
      <c r="E6" s="6">
        <v>2017</v>
      </c>
    </row>
    <row r="7" spans="1:5" ht="13.5" thickBot="1">
      <c r="A7" s="8"/>
      <c r="B7" s="25"/>
      <c r="C7" s="25"/>
      <c r="D7" s="28"/>
      <c r="E7" s="28"/>
    </row>
    <row r="8" spans="1:5" ht="13.5" thickBot="1">
      <c r="A8" s="61" t="s">
        <v>0</v>
      </c>
      <c r="B8" s="29"/>
      <c r="C8" s="29"/>
      <c r="D8" s="30"/>
      <c r="E8" s="60"/>
    </row>
    <row r="9" spans="1:5" ht="12.75">
      <c r="A9" s="18" t="s">
        <v>29</v>
      </c>
      <c r="B9" s="31"/>
      <c r="C9" s="31"/>
      <c r="D9" s="32"/>
      <c r="E9" s="32"/>
    </row>
    <row r="10" spans="1:5" ht="13.5" thickBot="1">
      <c r="A10" s="15" t="s">
        <v>44</v>
      </c>
      <c r="B10" s="33"/>
      <c r="C10" s="26"/>
      <c r="D10" s="33"/>
      <c r="E10" s="33">
        <v>0</v>
      </c>
    </row>
    <row r="11" spans="1:5" ht="13.5" thickBot="1">
      <c r="A11" s="61" t="s">
        <v>30</v>
      </c>
      <c r="B11" s="62">
        <f>SUM(B10:B10)</f>
        <v>0</v>
      </c>
      <c r="C11" s="63">
        <f>SUM(C10)</f>
        <v>0</v>
      </c>
      <c r="D11" s="62">
        <f>SUM(D10)</f>
        <v>0</v>
      </c>
      <c r="E11" s="91">
        <f>SUM(E10)</f>
        <v>0</v>
      </c>
    </row>
    <row r="12" spans="1:5" ht="13.5" thickBot="1">
      <c r="A12" s="11"/>
      <c r="B12" s="38"/>
      <c r="C12" s="38"/>
      <c r="D12" s="39"/>
      <c r="E12" s="39"/>
    </row>
    <row r="13" spans="1:5" ht="12.75">
      <c r="A13" s="64" t="s">
        <v>1</v>
      </c>
      <c r="B13" s="40"/>
      <c r="C13" s="41"/>
      <c r="D13" s="42"/>
      <c r="E13" s="44"/>
    </row>
    <row r="14" spans="1:5" ht="12.75">
      <c r="A14" s="14" t="s">
        <v>26</v>
      </c>
      <c r="B14" s="26"/>
      <c r="C14" s="26"/>
      <c r="D14" s="33"/>
      <c r="E14" s="33"/>
    </row>
    <row r="15" spans="1:5" ht="12.75">
      <c r="A15" s="17" t="s">
        <v>87</v>
      </c>
      <c r="B15" s="35">
        <v>1200</v>
      </c>
      <c r="C15" s="43">
        <v>1200</v>
      </c>
      <c r="D15" s="33">
        <v>900</v>
      </c>
      <c r="E15" s="35">
        <v>1000</v>
      </c>
    </row>
    <row r="16" spans="1:5" ht="12.75">
      <c r="A16" s="17" t="s">
        <v>88</v>
      </c>
      <c r="B16" s="35"/>
      <c r="C16" s="43">
        <v>205</v>
      </c>
      <c r="D16" s="33">
        <v>162</v>
      </c>
      <c r="E16" s="35"/>
    </row>
    <row r="17" spans="1:5" ht="12.75">
      <c r="A17" s="17" t="s">
        <v>67</v>
      </c>
      <c r="B17" s="35">
        <v>1000</v>
      </c>
      <c r="C17" s="43">
        <v>1200</v>
      </c>
      <c r="D17" s="33"/>
      <c r="E17" s="35"/>
    </row>
    <row r="18" spans="1:5" ht="12.75">
      <c r="A18" s="17" t="s">
        <v>70</v>
      </c>
      <c r="B18" s="35"/>
      <c r="C18" s="43">
        <v>2900</v>
      </c>
      <c r="D18" s="33">
        <v>2585</v>
      </c>
      <c r="E18" s="35"/>
    </row>
    <row r="19" spans="1:5" ht="12.75">
      <c r="A19" s="17" t="s">
        <v>61</v>
      </c>
      <c r="B19" s="35"/>
      <c r="C19" s="43">
        <v>150</v>
      </c>
      <c r="D19" s="33">
        <v>44</v>
      </c>
      <c r="E19" s="35"/>
    </row>
    <row r="20" spans="1:5" ht="12.75">
      <c r="A20" s="16" t="s">
        <v>21</v>
      </c>
      <c r="B20" s="33"/>
      <c r="C20" s="43"/>
      <c r="D20" s="33"/>
      <c r="E20" s="33"/>
    </row>
    <row r="21" spans="1:5" ht="12.75">
      <c r="A21" s="20" t="s">
        <v>123</v>
      </c>
      <c r="B21" s="37">
        <v>2000</v>
      </c>
      <c r="C21" s="106">
        <v>2000</v>
      </c>
      <c r="D21" s="37">
        <v>0</v>
      </c>
      <c r="E21" s="37">
        <v>2000</v>
      </c>
    </row>
    <row r="22" spans="1:5" ht="12.75">
      <c r="A22" s="20" t="s">
        <v>73</v>
      </c>
      <c r="B22" s="37">
        <v>500</v>
      </c>
      <c r="C22" s="106">
        <v>500</v>
      </c>
      <c r="D22" s="37"/>
      <c r="E22" s="37">
        <v>2000</v>
      </c>
    </row>
    <row r="23" spans="1:5" ht="12.75">
      <c r="A23" s="17" t="s">
        <v>62</v>
      </c>
      <c r="B23" s="35">
        <v>300</v>
      </c>
      <c r="C23" s="43">
        <v>300</v>
      </c>
      <c r="D23" s="35">
        <v>31</v>
      </c>
      <c r="E23" s="35">
        <v>500</v>
      </c>
    </row>
    <row r="24" spans="1:5" ht="12.75">
      <c r="A24" s="16" t="s">
        <v>89</v>
      </c>
      <c r="B24" s="35"/>
      <c r="C24" s="43"/>
      <c r="D24" s="35"/>
      <c r="E24" s="35"/>
    </row>
    <row r="25" spans="1:5" ht="12.75">
      <c r="A25" s="17" t="s">
        <v>90</v>
      </c>
      <c r="B25" s="35"/>
      <c r="C25" s="43">
        <v>200</v>
      </c>
      <c r="D25" s="35">
        <v>146</v>
      </c>
      <c r="E25" s="35"/>
    </row>
    <row r="26" spans="1:5" ht="13.5" thickBot="1">
      <c r="A26" s="67" t="s">
        <v>31</v>
      </c>
      <c r="B26" s="68">
        <f>SUM(B15:B23)</f>
        <v>5000</v>
      </c>
      <c r="C26" s="68">
        <f>SUM(C15:C25)</f>
        <v>8655</v>
      </c>
      <c r="D26" s="77">
        <f>SUM(D15:D25)</f>
        <v>3868</v>
      </c>
      <c r="E26" s="108">
        <f>SUM(E15:E25)</f>
        <v>5500</v>
      </c>
    </row>
    <row r="27" spans="1:5" ht="13.5" thickBot="1">
      <c r="A27" s="11"/>
      <c r="B27" s="39"/>
      <c r="C27" s="39"/>
      <c r="D27" s="39"/>
      <c r="E27" s="39"/>
    </row>
    <row r="28" spans="1:5" ht="13.5" thickBot="1">
      <c r="A28" s="61" t="s">
        <v>2</v>
      </c>
      <c r="B28" s="93"/>
      <c r="C28" s="30"/>
      <c r="D28" s="30"/>
      <c r="E28" s="60"/>
    </row>
    <row r="29" spans="1:5" ht="12.75">
      <c r="A29" s="110" t="s">
        <v>92</v>
      </c>
      <c r="B29" s="109"/>
      <c r="C29" s="99"/>
      <c r="D29" s="99"/>
      <c r="E29" s="99"/>
    </row>
    <row r="30" spans="1:5" ht="12.75">
      <c r="A30" s="17" t="s">
        <v>53</v>
      </c>
      <c r="B30" s="53">
        <v>1648</v>
      </c>
      <c r="C30" s="45">
        <v>1648</v>
      </c>
      <c r="D30" s="46">
        <v>1648</v>
      </c>
      <c r="E30" s="53">
        <v>460</v>
      </c>
    </row>
    <row r="31" spans="1:5" ht="12.75">
      <c r="A31" s="17" t="s">
        <v>85</v>
      </c>
      <c r="B31" s="35">
        <v>950</v>
      </c>
      <c r="C31" s="43">
        <v>1388</v>
      </c>
      <c r="D31" s="35">
        <v>0</v>
      </c>
      <c r="E31" s="35"/>
    </row>
    <row r="32" spans="1:5" ht="12.75">
      <c r="A32" s="17" t="s">
        <v>81</v>
      </c>
      <c r="B32" s="35"/>
      <c r="C32" s="43">
        <v>270</v>
      </c>
      <c r="D32" s="35">
        <v>269</v>
      </c>
      <c r="E32" s="35"/>
    </row>
    <row r="33" spans="1:5" ht="12.75">
      <c r="A33" s="16" t="s">
        <v>93</v>
      </c>
      <c r="B33" s="35"/>
      <c r="C33" s="43"/>
      <c r="D33" s="35"/>
      <c r="E33" s="35"/>
    </row>
    <row r="34" spans="1:5" ht="12.75">
      <c r="A34" s="17" t="s">
        <v>91</v>
      </c>
      <c r="B34" s="35"/>
      <c r="C34" s="43">
        <v>65</v>
      </c>
      <c r="D34" s="35">
        <v>64</v>
      </c>
      <c r="E34" s="35"/>
    </row>
    <row r="35" spans="1:5" ht="12.75">
      <c r="A35" s="17" t="s">
        <v>81</v>
      </c>
      <c r="B35" s="35"/>
      <c r="C35" s="43">
        <v>240</v>
      </c>
      <c r="D35" s="35">
        <v>239</v>
      </c>
      <c r="E35" s="35"/>
    </row>
    <row r="36" spans="1:5" ht="12.75">
      <c r="A36" s="16" t="s">
        <v>94</v>
      </c>
      <c r="B36" s="35"/>
      <c r="C36" s="43"/>
      <c r="D36" s="35"/>
      <c r="E36" s="35"/>
    </row>
    <row r="37" spans="1:5" ht="12.75">
      <c r="A37" s="17" t="s">
        <v>95</v>
      </c>
      <c r="B37" s="35"/>
      <c r="C37" s="43">
        <v>100</v>
      </c>
      <c r="D37" s="35"/>
      <c r="E37" s="35"/>
    </row>
    <row r="38" spans="1:5" ht="13.5" thickBot="1">
      <c r="A38" s="67" t="s">
        <v>32</v>
      </c>
      <c r="B38" s="68">
        <f>SUM(B30:B31)</f>
        <v>2598</v>
      </c>
      <c r="C38" s="68">
        <f>SUM(C30:C37)</f>
        <v>3711</v>
      </c>
      <c r="D38" s="69">
        <f>SUM(D30:D37)</f>
        <v>2220</v>
      </c>
      <c r="E38" s="108">
        <f>SUM(E30:E37)</f>
        <v>460</v>
      </c>
    </row>
    <row r="39" spans="1:5" ht="13.5" thickBot="1">
      <c r="A39" s="11" t="s">
        <v>3</v>
      </c>
      <c r="B39" s="38"/>
      <c r="C39" s="38"/>
      <c r="D39" s="39"/>
      <c r="E39" s="39"/>
    </row>
    <row r="40" spans="1:5" ht="12.75">
      <c r="A40" s="64" t="s">
        <v>4</v>
      </c>
      <c r="B40" s="40"/>
      <c r="C40" s="41"/>
      <c r="D40" s="42"/>
      <c r="E40" s="44"/>
    </row>
    <row r="41" spans="1:5" ht="12.75">
      <c r="A41" s="14" t="s">
        <v>5</v>
      </c>
      <c r="B41" s="26"/>
      <c r="C41" s="26"/>
      <c r="D41" s="33"/>
      <c r="E41" s="33"/>
    </row>
    <row r="42" spans="1:5" ht="13.5" thickBot="1">
      <c r="A42" s="21"/>
      <c r="B42" s="27"/>
      <c r="C42" s="27"/>
      <c r="D42" s="37"/>
      <c r="E42" s="37"/>
    </row>
    <row r="43" spans="1:5" ht="13.5" thickBot="1">
      <c r="A43" s="61" t="s">
        <v>33</v>
      </c>
      <c r="B43" s="63"/>
      <c r="C43" s="63">
        <f>SUM(C42)</f>
        <v>0</v>
      </c>
      <c r="D43" s="62">
        <f>SUM(D42)</f>
        <v>0</v>
      </c>
      <c r="E43" s="70">
        <f>SUM(E42)</f>
        <v>0</v>
      </c>
    </row>
    <row r="44" spans="1:5" ht="13.5" thickBot="1">
      <c r="A44" s="11"/>
      <c r="B44" s="38"/>
      <c r="C44" s="38"/>
      <c r="D44" s="39"/>
      <c r="E44" s="39"/>
    </row>
    <row r="45" spans="1:5" ht="12.75">
      <c r="A45" s="64" t="s">
        <v>6</v>
      </c>
      <c r="B45" s="40"/>
      <c r="C45" s="41"/>
      <c r="D45" s="42"/>
      <c r="E45" s="44"/>
    </row>
    <row r="46" spans="1:5" ht="12.75">
      <c r="A46" s="14" t="s">
        <v>84</v>
      </c>
      <c r="B46" s="33">
        <v>1000</v>
      </c>
      <c r="C46" s="26">
        <v>1025</v>
      </c>
      <c r="D46" s="33">
        <v>904</v>
      </c>
      <c r="E46" s="33"/>
    </row>
    <row r="47" spans="1:5" ht="12.75">
      <c r="A47" s="14" t="s">
        <v>110</v>
      </c>
      <c r="B47" s="33">
        <v>500</v>
      </c>
      <c r="C47" s="26">
        <v>500</v>
      </c>
      <c r="D47" s="33">
        <v>360</v>
      </c>
      <c r="E47" s="33">
        <v>2650</v>
      </c>
    </row>
    <row r="48" spans="1:5" ht="12.75">
      <c r="A48" s="14" t="s">
        <v>86</v>
      </c>
      <c r="B48" s="33">
        <v>500</v>
      </c>
      <c r="C48" s="26">
        <v>500</v>
      </c>
      <c r="D48" s="33">
        <v>360</v>
      </c>
      <c r="E48" s="33">
        <v>500</v>
      </c>
    </row>
    <row r="49" spans="1:5" ht="12.75">
      <c r="A49" s="16" t="s">
        <v>83</v>
      </c>
      <c r="B49" s="33">
        <v>65</v>
      </c>
      <c r="C49" s="26">
        <v>65</v>
      </c>
      <c r="D49" s="33">
        <v>65</v>
      </c>
      <c r="E49" s="33"/>
    </row>
    <row r="50" spans="1:5" ht="13.5" thickBot="1">
      <c r="A50" s="17" t="s">
        <v>82</v>
      </c>
      <c r="B50" s="35">
        <v>800</v>
      </c>
      <c r="C50" s="34">
        <v>800</v>
      </c>
      <c r="D50" s="35">
        <v>0</v>
      </c>
      <c r="E50" s="35">
        <v>700</v>
      </c>
    </row>
    <row r="51" spans="1:5" ht="13.5" thickBot="1">
      <c r="A51" s="71" t="s">
        <v>34</v>
      </c>
      <c r="B51" s="65">
        <f>SUM(B46:B50)</f>
        <v>2865</v>
      </c>
      <c r="C51" s="65">
        <f>SUM(C46:C50)</f>
        <v>2890</v>
      </c>
      <c r="D51" s="62">
        <f>SUM(D46:D50)</f>
        <v>1689</v>
      </c>
      <c r="E51" s="91">
        <f>SUM(E46:E50)</f>
        <v>3850</v>
      </c>
    </row>
    <row r="52" spans="1:5" ht="12.75">
      <c r="A52" s="11"/>
      <c r="B52" s="38"/>
      <c r="C52" s="38"/>
      <c r="D52" s="47"/>
      <c r="E52" s="47"/>
    </row>
    <row r="53" spans="1:5" ht="12.75">
      <c r="A53" s="72" t="s">
        <v>47</v>
      </c>
      <c r="B53" s="26"/>
      <c r="C53" s="26"/>
      <c r="D53" s="33"/>
      <c r="E53" s="33"/>
    </row>
    <row r="54" spans="1:5" ht="12.75">
      <c r="A54" s="14" t="s">
        <v>48</v>
      </c>
      <c r="B54" s="35"/>
      <c r="C54" s="26"/>
      <c r="D54" s="35"/>
      <c r="E54" s="35"/>
    </row>
    <row r="55" spans="1:5" ht="12.75">
      <c r="A55" s="15" t="s">
        <v>124</v>
      </c>
      <c r="B55" s="35">
        <v>500</v>
      </c>
      <c r="C55" s="26">
        <v>500</v>
      </c>
      <c r="D55" s="35">
        <v>10</v>
      </c>
      <c r="E55" s="35">
        <v>3000</v>
      </c>
    </row>
    <row r="56" spans="1:5" ht="12.75">
      <c r="A56" s="15" t="s">
        <v>119</v>
      </c>
      <c r="B56" s="35"/>
      <c r="C56" s="26"/>
      <c r="D56" s="35"/>
      <c r="E56" s="35">
        <v>60</v>
      </c>
    </row>
    <row r="57" spans="1:5" ht="12.75">
      <c r="A57" s="15" t="s">
        <v>96</v>
      </c>
      <c r="B57" s="35"/>
      <c r="C57" s="26">
        <v>15000</v>
      </c>
      <c r="D57" s="35">
        <v>14000</v>
      </c>
      <c r="E57" s="35"/>
    </row>
    <row r="58" spans="1:5" ht="12.75">
      <c r="A58" s="15" t="s">
        <v>97</v>
      </c>
      <c r="B58" s="35"/>
      <c r="C58" s="26">
        <v>500</v>
      </c>
      <c r="D58" s="35"/>
      <c r="E58" s="35"/>
    </row>
    <row r="59" spans="1:5" ht="12.75">
      <c r="A59" s="15" t="s">
        <v>98</v>
      </c>
      <c r="B59" s="35"/>
      <c r="C59" s="26">
        <v>701</v>
      </c>
      <c r="D59" s="35">
        <v>19</v>
      </c>
      <c r="E59" s="35"/>
    </row>
    <row r="60" spans="1:5" ht="12.75">
      <c r="A60" s="15" t="s">
        <v>125</v>
      </c>
      <c r="B60" s="35">
        <v>300</v>
      </c>
      <c r="C60" s="26">
        <v>300</v>
      </c>
      <c r="D60" s="35"/>
      <c r="E60" s="35">
        <v>1000</v>
      </c>
    </row>
    <row r="61" spans="1:5" ht="12.75">
      <c r="A61" s="73" t="s">
        <v>51</v>
      </c>
      <c r="B61" s="74">
        <f>SUM(B54:B60)</f>
        <v>800</v>
      </c>
      <c r="C61" s="75">
        <f>SUM(C54:C60)</f>
        <v>17001</v>
      </c>
      <c r="D61" s="74">
        <f>SUM(D54:D60)</f>
        <v>14029</v>
      </c>
      <c r="E61" s="74">
        <f>SUM(E54:E60)</f>
        <v>4060</v>
      </c>
    </row>
    <row r="62" spans="1:5" ht="13.5" thickBot="1">
      <c r="A62" s="11"/>
      <c r="B62" s="38"/>
      <c r="C62" s="38"/>
      <c r="D62" s="39"/>
      <c r="E62" s="39"/>
    </row>
    <row r="63" spans="1:5" ht="12.75">
      <c r="A63" s="64" t="s">
        <v>7</v>
      </c>
      <c r="B63" s="40"/>
      <c r="C63" s="41"/>
      <c r="D63" s="42"/>
      <c r="E63" s="44"/>
    </row>
    <row r="64" spans="1:5" ht="12.75">
      <c r="A64" s="14" t="s">
        <v>8</v>
      </c>
      <c r="B64" s="26"/>
      <c r="C64" s="26"/>
      <c r="D64" s="33"/>
      <c r="E64" s="33"/>
    </row>
    <row r="65" spans="1:5" ht="12.75">
      <c r="A65" s="14" t="s">
        <v>111</v>
      </c>
      <c r="B65" s="107"/>
      <c r="C65" s="26"/>
      <c r="D65" s="33"/>
      <c r="E65" s="33">
        <v>1000</v>
      </c>
    </row>
    <row r="66" spans="1:5" ht="12.75">
      <c r="A66" s="15" t="s">
        <v>74</v>
      </c>
      <c r="B66" s="107">
        <v>1000</v>
      </c>
      <c r="C66" s="26">
        <v>1250</v>
      </c>
      <c r="D66" s="33">
        <v>751</v>
      </c>
      <c r="E66" s="33"/>
    </row>
    <row r="67" spans="1:5" ht="13.5" thickBot="1">
      <c r="A67" s="76" t="s">
        <v>35</v>
      </c>
      <c r="B67" s="77">
        <f>SUM(B64:B66)</f>
        <v>1000</v>
      </c>
      <c r="C67" s="78">
        <f>SUM(C66:C66)</f>
        <v>1250</v>
      </c>
      <c r="D67" s="77">
        <f>SUM(D66:D66)</f>
        <v>751</v>
      </c>
      <c r="E67" s="79">
        <f>SUM(E65:E66)</f>
        <v>1000</v>
      </c>
    </row>
    <row r="68" spans="1:5" ht="13.5" thickBot="1">
      <c r="A68" s="22"/>
      <c r="B68" s="28"/>
      <c r="C68" s="49"/>
      <c r="D68" s="28"/>
      <c r="E68" s="28"/>
    </row>
    <row r="69" spans="1:5" ht="13.5" thickBot="1">
      <c r="A69" s="61" t="s">
        <v>9</v>
      </c>
      <c r="B69" s="94"/>
      <c r="C69" s="29"/>
      <c r="D69" s="30"/>
      <c r="E69" s="60"/>
    </row>
    <row r="70" spans="1:5" ht="12.75">
      <c r="A70" s="13"/>
      <c r="B70" s="33"/>
      <c r="C70" s="26"/>
      <c r="D70" s="33"/>
      <c r="E70" s="33"/>
    </row>
    <row r="71" spans="1:5" ht="12.75">
      <c r="A71" s="14" t="s">
        <v>10</v>
      </c>
      <c r="B71" s="33"/>
      <c r="C71" s="26"/>
      <c r="D71" s="33"/>
      <c r="E71" s="33"/>
    </row>
    <row r="72" spans="1:5" ht="12.75">
      <c r="A72" s="15" t="s">
        <v>27</v>
      </c>
      <c r="B72" s="35">
        <v>660</v>
      </c>
      <c r="C72" s="111">
        <v>660</v>
      </c>
      <c r="D72" s="35">
        <v>419</v>
      </c>
      <c r="E72" s="35">
        <v>550</v>
      </c>
    </row>
    <row r="73" spans="1:5" ht="12.75">
      <c r="A73" s="15"/>
      <c r="B73" s="35"/>
      <c r="C73" s="111"/>
      <c r="D73" s="35"/>
      <c r="E73" s="35"/>
    </row>
    <row r="74" spans="1:5" ht="12.75">
      <c r="A74" s="14" t="s">
        <v>99</v>
      </c>
      <c r="B74" s="35"/>
      <c r="C74" s="111"/>
      <c r="D74" s="35"/>
      <c r="E74" s="35"/>
    </row>
    <row r="75" spans="1:5" ht="12.75">
      <c r="A75" s="15" t="s">
        <v>100</v>
      </c>
      <c r="B75" s="35"/>
      <c r="C75" s="111">
        <v>145</v>
      </c>
      <c r="D75" s="35">
        <v>73</v>
      </c>
      <c r="E75" s="35"/>
    </row>
    <row r="76" spans="1:5" ht="12.75">
      <c r="A76" s="15" t="s">
        <v>112</v>
      </c>
      <c r="B76" s="35"/>
      <c r="C76" s="111"/>
      <c r="D76" s="35"/>
      <c r="E76" s="35">
        <v>500</v>
      </c>
    </row>
    <row r="77" spans="1:5" ht="12.75">
      <c r="A77" s="15"/>
      <c r="B77" s="35"/>
      <c r="C77" s="50"/>
      <c r="D77" s="35"/>
      <c r="E77" s="35"/>
    </row>
    <row r="78" spans="1:5" ht="12.75">
      <c r="A78" s="14" t="s">
        <v>75</v>
      </c>
      <c r="B78" s="35"/>
      <c r="C78" s="50"/>
      <c r="D78" s="35"/>
      <c r="E78" s="35"/>
    </row>
    <row r="79" spans="1:5" ht="12.75">
      <c r="A79" s="15" t="s">
        <v>76</v>
      </c>
      <c r="B79" s="35">
        <v>1800</v>
      </c>
      <c r="C79" s="111">
        <v>2500</v>
      </c>
      <c r="D79" s="35">
        <v>44</v>
      </c>
      <c r="E79" s="35"/>
    </row>
    <row r="80" spans="1:5" ht="12.75">
      <c r="A80" s="15" t="s">
        <v>120</v>
      </c>
      <c r="B80" s="35"/>
      <c r="C80" s="111"/>
      <c r="D80" s="35"/>
      <c r="E80" s="35">
        <v>1000</v>
      </c>
    </row>
    <row r="81" spans="1:5" ht="12.75">
      <c r="A81" s="16"/>
      <c r="B81" s="35"/>
      <c r="C81" s="112"/>
      <c r="D81" s="35"/>
      <c r="E81" s="35"/>
    </row>
    <row r="82" spans="1:5" ht="12.75">
      <c r="A82" s="17" t="s">
        <v>66</v>
      </c>
      <c r="B82" s="33"/>
      <c r="C82" s="113"/>
      <c r="D82" s="33"/>
      <c r="E82" s="33"/>
    </row>
    <row r="83" spans="1:5" ht="12.75">
      <c r="A83" s="17" t="s">
        <v>81</v>
      </c>
      <c r="B83" s="33">
        <v>800</v>
      </c>
      <c r="C83" s="113">
        <v>90</v>
      </c>
      <c r="D83" s="33">
        <v>0</v>
      </c>
      <c r="E83" s="33"/>
    </row>
    <row r="84" spans="1:5" ht="12.75">
      <c r="A84" s="16"/>
      <c r="B84" s="33"/>
      <c r="C84" s="26"/>
      <c r="D84" s="33"/>
      <c r="E84" s="33"/>
    </row>
    <row r="85" spans="1:5" ht="12.75">
      <c r="A85" s="16" t="s">
        <v>11</v>
      </c>
      <c r="B85" s="33"/>
      <c r="C85" s="26"/>
      <c r="D85" s="33"/>
      <c r="E85" s="33"/>
    </row>
    <row r="86" spans="1:5" ht="12.75">
      <c r="A86" s="17" t="s">
        <v>72</v>
      </c>
      <c r="B86" s="33">
        <v>1500</v>
      </c>
      <c r="C86" s="114">
        <v>1500</v>
      </c>
      <c r="D86" s="59">
        <v>61</v>
      </c>
      <c r="E86" s="33">
        <v>1500</v>
      </c>
    </row>
    <row r="87" spans="1:5" ht="12.75">
      <c r="A87" s="17"/>
      <c r="B87" s="33"/>
      <c r="C87" s="114"/>
      <c r="D87" s="59"/>
      <c r="E87" s="33"/>
    </row>
    <row r="88" spans="1:5" ht="12.75">
      <c r="A88" s="16" t="s">
        <v>101</v>
      </c>
      <c r="B88" s="33"/>
      <c r="C88" s="114"/>
      <c r="D88" s="59"/>
      <c r="E88" s="33"/>
    </row>
    <row r="89" spans="1:5" ht="12.75">
      <c r="A89" s="17" t="s">
        <v>102</v>
      </c>
      <c r="B89" s="33"/>
      <c r="C89" s="114">
        <v>100</v>
      </c>
      <c r="D89" s="59">
        <v>99</v>
      </c>
      <c r="E89" s="33"/>
    </row>
    <row r="90" spans="1:5" ht="12.75">
      <c r="A90" s="17"/>
      <c r="B90" s="33"/>
      <c r="C90" s="26"/>
      <c r="D90" s="33"/>
      <c r="E90" s="33"/>
    </row>
    <row r="91" spans="1:5" ht="12.75">
      <c r="A91" s="16" t="s">
        <v>12</v>
      </c>
      <c r="B91" s="33"/>
      <c r="C91" s="26"/>
      <c r="D91" s="33"/>
      <c r="E91" s="33"/>
    </row>
    <row r="92" spans="1:5" ht="12.75">
      <c r="A92" s="17" t="s">
        <v>108</v>
      </c>
      <c r="B92" s="35">
        <v>1500</v>
      </c>
      <c r="C92" s="26">
        <v>5350</v>
      </c>
      <c r="D92" s="35">
        <v>3447</v>
      </c>
      <c r="E92" s="35">
        <v>2000</v>
      </c>
    </row>
    <row r="93" spans="1:5" ht="12.75">
      <c r="A93" s="103" t="s">
        <v>45</v>
      </c>
      <c r="B93" s="105">
        <v>1500</v>
      </c>
      <c r="C93" s="34">
        <v>1285</v>
      </c>
      <c r="D93" s="53">
        <v>0</v>
      </c>
      <c r="E93" s="105">
        <v>1500</v>
      </c>
    </row>
    <row r="94" spans="1:5" ht="12.75">
      <c r="A94" s="17" t="s">
        <v>80</v>
      </c>
      <c r="B94" s="53">
        <v>500</v>
      </c>
      <c r="C94" s="34">
        <v>1335</v>
      </c>
      <c r="D94" s="53">
        <v>20</v>
      </c>
      <c r="E94" s="53">
        <v>7000</v>
      </c>
    </row>
    <row r="95" spans="1:5" ht="12.75">
      <c r="A95" s="17" t="s">
        <v>113</v>
      </c>
      <c r="B95" s="53"/>
      <c r="C95" s="34"/>
      <c r="D95" s="53"/>
      <c r="E95" s="53">
        <v>600</v>
      </c>
    </row>
    <row r="96" spans="1:5" ht="12.75">
      <c r="A96" s="17" t="s">
        <v>106</v>
      </c>
      <c r="B96" s="35"/>
      <c r="C96" s="34">
        <v>221</v>
      </c>
      <c r="D96" s="35">
        <v>121</v>
      </c>
      <c r="E96" s="35"/>
    </row>
    <row r="97" spans="1:5" ht="12.75">
      <c r="A97" s="17" t="s">
        <v>121</v>
      </c>
      <c r="B97" s="35">
        <v>500</v>
      </c>
      <c r="C97" s="50">
        <v>1100</v>
      </c>
      <c r="D97" s="35">
        <v>0</v>
      </c>
      <c r="E97" s="35">
        <v>5000</v>
      </c>
    </row>
    <row r="98" spans="1:5" ht="12.75">
      <c r="A98" s="17" t="s">
        <v>63</v>
      </c>
      <c r="B98" s="35">
        <v>4250</v>
      </c>
      <c r="C98" s="50">
        <v>4250</v>
      </c>
      <c r="D98" s="35">
        <v>247</v>
      </c>
      <c r="E98" s="35">
        <v>7000</v>
      </c>
    </row>
    <row r="99" spans="1:5" ht="12.75">
      <c r="A99" s="23"/>
      <c r="B99" s="51"/>
      <c r="C99" s="118"/>
      <c r="D99" s="51"/>
      <c r="E99" s="51"/>
    </row>
    <row r="100" spans="1:5" ht="13.5" thickBot="1">
      <c r="A100" s="67" t="s">
        <v>36</v>
      </c>
      <c r="B100" s="68">
        <f>SUM(B72:B98)</f>
        <v>13010</v>
      </c>
      <c r="C100" s="68">
        <f>SUM(C72:C98)</f>
        <v>18536</v>
      </c>
      <c r="D100" s="69">
        <f>SUM(D72:D98)</f>
        <v>4531</v>
      </c>
      <c r="E100" s="101">
        <f>SUM(E72:E98)</f>
        <v>26650</v>
      </c>
    </row>
    <row r="101" spans="1:5" ht="12.75">
      <c r="A101" s="11"/>
      <c r="B101" s="47"/>
      <c r="C101" s="47"/>
      <c r="D101" s="47"/>
      <c r="E101" s="47"/>
    </row>
    <row r="102" spans="1:5" ht="12.75">
      <c r="A102" s="72" t="s">
        <v>13</v>
      </c>
      <c r="B102" s="33"/>
      <c r="C102" s="33"/>
      <c r="D102" s="33"/>
      <c r="E102" s="33"/>
    </row>
    <row r="103" spans="1:5" ht="12.75">
      <c r="A103" s="19"/>
      <c r="B103" s="33"/>
      <c r="C103" s="33"/>
      <c r="D103" s="33"/>
      <c r="E103" s="33"/>
    </row>
    <row r="104" spans="1:5" ht="12.75">
      <c r="A104" s="16" t="s">
        <v>52</v>
      </c>
      <c r="B104" s="33"/>
      <c r="C104" s="33"/>
      <c r="D104" s="33"/>
      <c r="E104" s="33"/>
    </row>
    <row r="105" spans="1:5" ht="12.75">
      <c r="A105" s="17" t="s">
        <v>109</v>
      </c>
      <c r="B105" s="33">
        <v>1450</v>
      </c>
      <c r="C105" s="33">
        <v>1450</v>
      </c>
      <c r="D105" s="33">
        <v>8</v>
      </c>
      <c r="E105" s="33"/>
    </row>
    <row r="106" spans="1:5" ht="12.75">
      <c r="A106" s="19"/>
      <c r="B106" s="33"/>
      <c r="C106" s="33"/>
      <c r="D106" s="33"/>
      <c r="E106" s="33"/>
    </row>
    <row r="107" spans="1:5" ht="12.75">
      <c r="A107" s="14" t="s">
        <v>54</v>
      </c>
      <c r="B107" s="33"/>
      <c r="C107" s="26"/>
      <c r="D107" s="33"/>
      <c r="E107" s="33"/>
    </row>
    <row r="108" spans="1:5" ht="13.5" thickBot="1">
      <c r="A108" s="17" t="s">
        <v>69</v>
      </c>
      <c r="B108" s="33">
        <v>100</v>
      </c>
      <c r="C108" s="26">
        <v>100</v>
      </c>
      <c r="D108" s="33">
        <v>0</v>
      </c>
      <c r="E108" s="33"/>
    </row>
    <row r="109" spans="1:5" ht="13.5" thickBot="1">
      <c r="A109" s="61" t="s">
        <v>37</v>
      </c>
      <c r="B109" s="63">
        <f>SUM(B105:B108)</f>
        <v>1550</v>
      </c>
      <c r="C109" s="63">
        <f>SUM(C105:C108)</f>
        <v>1550</v>
      </c>
      <c r="D109" s="66">
        <f>SUM(D105:D108)</f>
        <v>8</v>
      </c>
      <c r="E109" s="92">
        <f>SUM(E105:E108)</f>
        <v>0</v>
      </c>
    </row>
    <row r="110" spans="1:5" ht="13.5" thickBot="1">
      <c r="A110" s="11"/>
      <c r="B110" s="38"/>
      <c r="C110" s="38"/>
      <c r="D110" s="39"/>
      <c r="E110" s="39"/>
    </row>
    <row r="111" spans="1:5" ht="12.75">
      <c r="A111" s="64" t="s">
        <v>56</v>
      </c>
      <c r="B111" s="96"/>
      <c r="C111" s="96"/>
      <c r="D111" s="96"/>
      <c r="E111" s="96"/>
    </row>
    <row r="112" spans="1:5" ht="13.5" thickBot="1">
      <c r="A112" s="67" t="s">
        <v>57</v>
      </c>
      <c r="B112" s="97"/>
      <c r="C112" s="97"/>
      <c r="D112" s="97"/>
      <c r="E112" s="97"/>
    </row>
    <row r="113" spans="1:5" ht="12.75">
      <c r="A113" s="11"/>
      <c r="B113" s="38"/>
      <c r="C113" s="38"/>
      <c r="D113" s="39"/>
      <c r="E113" s="39"/>
    </row>
    <row r="114" spans="1:5" ht="12.75">
      <c r="A114" s="14" t="s">
        <v>55</v>
      </c>
      <c r="B114" s="26"/>
      <c r="C114" s="26"/>
      <c r="D114" s="33"/>
      <c r="E114" s="33"/>
    </row>
    <row r="115" spans="1:5" ht="12.75">
      <c r="A115" s="15" t="s">
        <v>103</v>
      </c>
      <c r="B115" s="26">
        <v>0</v>
      </c>
      <c r="C115" s="26">
        <v>500</v>
      </c>
      <c r="D115" s="33">
        <v>481</v>
      </c>
      <c r="E115" s="33">
        <v>0</v>
      </c>
    </row>
    <row r="116" spans="1:5" ht="12.75">
      <c r="A116" s="14"/>
      <c r="B116" s="26"/>
      <c r="C116" s="26"/>
      <c r="D116" s="33"/>
      <c r="E116" s="33"/>
    </row>
    <row r="117" spans="1:5" ht="13.5" thickBot="1">
      <c r="A117" s="98"/>
      <c r="B117" s="25"/>
      <c r="C117" s="25"/>
      <c r="D117" s="99"/>
      <c r="E117" s="99"/>
    </row>
    <row r="118" spans="1:5" ht="13.5" thickBot="1">
      <c r="A118" s="61" t="s">
        <v>58</v>
      </c>
      <c r="B118" s="63">
        <f>SUM(B115:B117)</f>
        <v>0</v>
      </c>
      <c r="C118" s="63">
        <f>SUM(C115:C117)</f>
        <v>500</v>
      </c>
      <c r="D118" s="66">
        <f>SUM(D115:D117)</f>
        <v>481</v>
      </c>
      <c r="E118" s="92">
        <f>SUM(E115:E117)</f>
        <v>0</v>
      </c>
    </row>
    <row r="119" spans="1:5" ht="12.75">
      <c r="A119" s="95"/>
      <c r="B119" s="49"/>
      <c r="C119" s="49"/>
      <c r="D119" s="28"/>
      <c r="E119" s="28"/>
    </row>
    <row r="120" spans="1:5" ht="12.75">
      <c r="A120" s="95"/>
      <c r="B120" s="49"/>
      <c r="C120" s="49"/>
      <c r="D120" s="28"/>
      <c r="E120" s="28"/>
    </row>
    <row r="121" spans="1:5" ht="12.75">
      <c r="A121" s="72" t="s">
        <v>64</v>
      </c>
      <c r="B121" s="34"/>
      <c r="C121" s="34"/>
      <c r="D121" s="59"/>
      <c r="E121" s="59"/>
    </row>
    <row r="122" spans="1:5" ht="12.75">
      <c r="A122" s="16" t="s">
        <v>68</v>
      </c>
      <c r="B122" s="34"/>
      <c r="C122" s="34">
        <v>100</v>
      </c>
      <c r="D122" s="59">
        <v>84</v>
      </c>
      <c r="E122" s="59">
        <v>400</v>
      </c>
    </row>
    <row r="123" spans="1:5" ht="12.75">
      <c r="A123" s="16"/>
      <c r="B123" s="34"/>
      <c r="C123" s="34"/>
      <c r="D123" s="59"/>
      <c r="E123" s="59"/>
    </row>
    <row r="124" spans="1:5" ht="12.75">
      <c r="A124" s="72" t="s">
        <v>65</v>
      </c>
      <c r="B124" s="75">
        <f>SUM(B122:B123)</f>
        <v>0</v>
      </c>
      <c r="C124" s="75">
        <f>SUM(C122:C123)</f>
        <v>100</v>
      </c>
      <c r="D124" s="100">
        <f>SUM(D122:D123)</f>
        <v>84</v>
      </c>
      <c r="E124" s="100">
        <f>SUM(E122:E123)</f>
        <v>400</v>
      </c>
    </row>
    <row r="125" spans="1:5" ht="12.75">
      <c r="A125" s="95"/>
      <c r="B125" s="49"/>
      <c r="C125" s="49"/>
      <c r="D125" s="28"/>
      <c r="E125" s="28"/>
    </row>
    <row r="126" spans="1:5" ht="12.75">
      <c r="A126" s="11"/>
      <c r="B126" s="52"/>
      <c r="C126" s="52"/>
      <c r="D126" s="39"/>
      <c r="E126" s="39"/>
    </row>
    <row r="127" spans="1:5" ht="12.75">
      <c r="A127" s="72" t="s">
        <v>42</v>
      </c>
      <c r="B127" s="26"/>
      <c r="C127" s="26"/>
      <c r="D127" s="33"/>
      <c r="E127" s="33"/>
    </row>
    <row r="128" spans="1:5" ht="12.75">
      <c r="A128" s="19"/>
      <c r="B128" s="26"/>
      <c r="C128" s="26"/>
      <c r="D128" s="33"/>
      <c r="E128" s="33"/>
    </row>
    <row r="129" spans="1:5" ht="12.75">
      <c r="A129" s="19" t="s">
        <v>46</v>
      </c>
      <c r="B129" s="26"/>
      <c r="C129" s="26"/>
      <c r="D129" s="33"/>
      <c r="E129" s="33"/>
    </row>
    <row r="130" spans="1:5" ht="12.75">
      <c r="A130" s="17" t="s">
        <v>107</v>
      </c>
      <c r="B130" s="26">
        <v>300</v>
      </c>
      <c r="C130" s="113">
        <v>300</v>
      </c>
      <c r="D130" s="33">
        <v>200</v>
      </c>
      <c r="E130" s="33">
        <v>300</v>
      </c>
    </row>
    <row r="131" spans="1:5" ht="12.75">
      <c r="A131" s="19" t="s">
        <v>78</v>
      </c>
      <c r="B131" s="26"/>
      <c r="C131" s="113"/>
      <c r="D131" s="33"/>
      <c r="E131" s="33"/>
    </row>
    <row r="132" spans="1:5" ht="12.75">
      <c r="A132" s="17" t="s">
        <v>122</v>
      </c>
      <c r="B132" s="26">
        <v>1000</v>
      </c>
      <c r="C132" s="113">
        <v>1490</v>
      </c>
      <c r="D132" s="33">
        <v>196</v>
      </c>
      <c r="E132" s="33">
        <v>500</v>
      </c>
    </row>
    <row r="133" spans="1:5" ht="13.5" thickBot="1">
      <c r="A133" s="17"/>
      <c r="B133" s="26"/>
      <c r="C133" s="26"/>
      <c r="D133" s="33"/>
      <c r="E133" s="33"/>
    </row>
    <row r="134" spans="1:5" ht="13.5" thickBot="1">
      <c r="A134" s="61" t="s">
        <v>38</v>
      </c>
      <c r="B134" s="63">
        <f>SUM(B130:B133)</f>
        <v>1300</v>
      </c>
      <c r="C134" s="63">
        <f>SUM(C130:C133)</f>
        <v>1790</v>
      </c>
      <c r="D134" s="66">
        <f>SUM(D130:D133)</f>
        <v>396</v>
      </c>
      <c r="E134" s="92">
        <f>SUM(E129:E133)</f>
        <v>800</v>
      </c>
    </row>
    <row r="135" spans="1:5" ht="12.75">
      <c r="A135" s="95"/>
      <c r="B135" s="49"/>
      <c r="C135" s="49"/>
      <c r="D135" s="28"/>
      <c r="E135" s="28"/>
    </row>
    <row r="136" spans="1:5" ht="13.5" thickBot="1">
      <c r="A136" s="11"/>
      <c r="B136" s="38"/>
      <c r="C136" s="38"/>
      <c r="D136" s="39"/>
      <c r="E136" s="39"/>
    </row>
    <row r="137" spans="1:5" ht="13.5" thickBot="1">
      <c r="A137" s="61" t="s">
        <v>14</v>
      </c>
      <c r="B137" s="29"/>
      <c r="C137" s="29"/>
      <c r="D137" s="30"/>
      <c r="E137" s="30"/>
    </row>
    <row r="138" spans="1:5" ht="12.75">
      <c r="A138" s="14" t="s">
        <v>15</v>
      </c>
      <c r="B138" s="26"/>
      <c r="C138" s="26"/>
      <c r="D138" s="33"/>
      <c r="E138" s="33"/>
    </row>
    <row r="139" spans="1:5" ht="12.75">
      <c r="A139" s="17" t="s">
        <v>79</v>
      </c>
      <c r="B139" s="53">
        <v>500</v>
      </c>
      <c r="C139" s="115">
        <v>500</v>
      </c>
      <c r="D139" s="53"/>
      <c r="E139" s="53">
        <v>500</v>
      </c>
    </row>
    <row r="140" spans="1:5" ht="12.75">
      <c r="A140" s="17" t="s">
        <v>77</v>
      </c>
      <c r="B140" s="53">
        <v>1500</v>
      </c>
      <c r="C140" s="115">
        <v>1800</v>
      </c>
      <c r="D140" s="53">
        <v>70</v>
      </c>
      <c r="E140" s="53"/>
    </row>
    <row r="141" spans="1:5" ht="12.75">
      <c r="A141" s="17" t="s">
        <v>104</v>
      </c>
      <c r="B141" s="54"/>
      <c r="C141" s="117">
        <v>250</v>
      </c>
      <c r="D141" s="35">
        <v>242</v>
      </c>
      <c r="E141" s="35"/>
    </row>
    <row r="142" spans="1:5" ht="12.75">
      <c r="A142" s="17" t="s">
        <v>105</v>
      </c>
      <c r="B142" s="54"/>
      <c r="C142" s="117">
        <v>420</v>
      </c>
      <c r="D142" s="35">
        <v>348</v>
      </c>
      <c r="E142" s="35"/>
    </row>
    <row r="143" spans="1:5" ht="13.5" thickBot="1">
      <c r="A143" s="67" t="s">
        <v>39</v>
      </c>
      <c r="B143" s="116">
        <f>SUM(B138:B141)</f>
        <v>2000</v>
      </c>
      <c r="C143" s="116">
        <f>SUM(C138:C142)</f>
        <v>2970</v>
      </c>
      <c r="D143" s="69">
        <f>SUM(D138:D142)</f>
        <v>660</v>
      </c>
      <c r="E143" s="108">
        <f>SUM(E139:E141)</f>
        <v>500</v>
      </c>
    </row>
    <row r="144" spans="1:5" ht="13.5" thickBot="1">
      <c r="A144" s="11"/>
      <c r="B144" s="55"/>
      <c r="C144" s="55"/>
      <c r="D144" s="47"/>
      <c r="E144" s="47"/>
    </row>
    <row r="145" spans="1:5" ht="13.5" thickBot="1">
      <c r="A145" s="61" t="s">
        <v>16</v>
      </c>
      <c r="B145" s="29"/>
      <c r="C145" s="29"/>
      <c r="D145" s="30"/>
      <c r="E145" s="30"/>
    </row>
    <row r="146" spans="1:5" ht="12.75">
      <c r="A146" s="18" t="s">
        <v>17</v>
      </c>
      <c r="B146" s="31"/>
      <c r="C146" s="31"/>
      <c r="D146" s="32"/>
      <c r="E146" s="32"/>
    </row>
    <row r="147" spans="1:5" ht="12.75">
      <c r="A147" s="17" t="s">
        <v>59</v>
      </c>
      <c r="B147" s="26">
        <v>250</v>
      </c>
      <c r="C147" s="26">
        <v>250</v>
      </c>
      <c r="D147" s="33">
        <v>124</v>
      </c>
      <c r="E147" s="33">
        <v>150</v>
      </c>
    </row>
    <row r="148" spans="1:5" ht="13.5" thickBot="1">
      <c r="A148" s="14"/>
      <c r="B148" s="26"/>
      <c r="C148" s="26"/>
      <c r="D148" s="33"/>
      <c r="E148" s="33"/>
    </row>
    <row r="149" spans="1:5" ht="13.5" thickBot="1">
      <c r="A149" s="61" t="s">
        <v>40</v>
      </c>
      <c r="B149" s="63">
        <f>SUM(B147:B148)</f>
        <v>250</v>
      </c>
      <c r="C149" s="63">
        <f>SUM(C147:C148)</f>
        <v>250</v>
      </c>
      <c r="D149" s="66">
        <f>SUM(D147:D148)</f>
        <v>124</v>
      </c>
      <c r="E149" s="92">
        <f>SUM(E147:E148)</f>
        <v>150</v>
      </c>
    </row>
    <row r="150" spans="1:5" ht="13.5" thickBot="1">
      <c r="A150" s="11"/>
      <c r="B150" s="38"/>
      <c r="C150" s="38"/>
      <c r="D150" s="39"/>
      <c r="E150" s="39"/>
    </row>
    <row r="151" spans="1:5" ht="12.75">
      <c r="A151" s="64" t="s">
        <v>18</v>
      </c>
      <c r="B151" s="41"/>
      <c r="C151" s="41"/>
      <c r="D151" s="42"/>
      <c r="E151" s="42"/>
    </row>
    <row r="152" spans="1:5" ht="12.75">
      <c r="A152" s="103" t="s">
        <v>50</v>
      </c>
      <c r="B152" s="104">
        <v>2000</v>
      </c>
      <c r="C152" s="34">
        <v>1820</v>
      </c>
      <c r="D152" s="59"/>
      <c r="E152" s="104">
        <v>2000</v>
      </c>
    </row>
    <row r="153" spans="1:5" ht="12.75">
      <c r="A153" s="103" t="s">
        <v>60</v>
      </c>
      <c r="B153" s="102">
        <v>1870.3</v>
      </c>
      <c r="C153" s="50">
        <v>6091.6</v>
      </c>
      <c r="D153" s="59"/>
      <c r="E153" s="102"/>
    </row>
    <row r="154" spans="1:5" ht="12.75">
      <c r="A154" s="72" t="s">
        <v>41</v>
      </c>
      <c r="B154" s="80">
        <f>SUM(B152:B153)</f>
        <v>3870.3</v>
      </c>
      <c r="C154" s="81">
        <f>SUM(C152:C153)</f>
        <v>7911.6</v>
      </c>
      <c r="D154" s="74">
        <f>SUM(D152:D153)</f>
        <v>0</v>
      </c>
      <c r="E154" s="82">
        <f>SUM(E152:E153)</f>
        <v>2000</v>
      </c>
    </row>
    <row r="155" spans="1:5" ht="12.75">
      <c r="A155" s="12"/>
      <c r="B155" s="25"/>
      <c r="C155" s="25"/>
      <c r="D155" s="39"/>
      <c r="E155" s="39"/>
    </row>
    <row r="156" spans="1:5" ht="12.75">
      <c r="A156" s="73" t="s">
        <v>23</v>
      </c>
      <c r="B156" s="80">
        <f>SUM(B11+B26+B38+B43+B51+B61+B67+B100+B109+B118+B134+B143+B149+B154+B124)</f>
        <v>34243.3</v>
      </c>
      <c r="C156" s="80">
        <f>SUM(C11+C26+C38+C43+C51+C61+C67+C100+C109+C118+C134+C143+C149+C154+C124)</f>
        <v>67114.6</v>
      </c>
      <c r="D156" s="74">
        <f>SUM(D11+D26+D38+D43+D51+D61+D67+D100+D109+C118+D134+D143+D149+D154+D124)</f>
        <v>28860</v>
      </c>
      <c r="E156" s="82">
        <f>E11+E26+E38+E43+E51+E61+E67+E100+E109+E118+E134+E143+E149+E154+E124</f>
        <v>45370</v>
      </c>
    </row>
    <row r="157" spans="1:5" ht="13.5" thickBot="1">
      <c r="A157" s="19"/>
      <c r="B157" s="26"/>
      <c r="C157" s="26"/>
      <c r="D157" s="33"/>
      <c r="E157" s="33"/>
    </row>
    <row r="158" spans="1:5" ht="13.5" thickBot="1">
      <c r="A158" s="24" t="s">
        <v>20</v>
      </c>
      <c r="B158" s="29"/>
      <c r="C158" s="29"/>
      <c r="D158" s="30"/>
      <c r="E158" s="30"/>
    </row>
    <row r="159" spans="1:5" ht="12.75">
      <c r="A159" s="15" t="s">
        <v>115</v>
      </c>
      <c r="B159" s="33">
        <v>140</v>
      </c>
      <c r="C159" s="26">
        <v>140</v>
      </c>
      <c r="D159" s="33">
        <v>101</v>
      </c>
      <c r="E159" s="33">
        <v>150</v>
      </c>
    </row>
    <row r="160" spans="1:5" ht="12.75">
      <c r="A160" s="15" t="s">
        <v>116</v>
      </c>
      <c r="B160" s="33">
        <v>950</v>
      </c>
      <c r="C160" s="26">
        <v>950</v>
      </c>
      <c r="D160" s="33">
        <v>696</v>
      </c>
      <c r="E160" s="33">
        <v>950</v>
      </c>
    </row>
    <row r="161" spans="1:5" ht="12.75">
      <c r="A161" s="20" t="s">
        <v>117</v>
      </c>
      <c r="B161" s="48">
        <v>3600</v>
      </c>
      <c r="C161" s="36">
        <v>3600</v>
      </c>
      <c r="D161" s="48">
        <v>3053</v>
      </c>
      <c r="E161" s="48">
        <v>3640</v>
      </c>
    </row>
    <row r="162" spans="1:5" ht="12.75">
      <c r="A162" s="17" t="s">
        <v>118</v>
      </c>
      <c r="B162" s="33">
        <v>4080</v>
      </c>
      <c r="C162" s="34">
        <v>4080</v>
      </c>
      <c r="D162" s="33">
        <v>2660</v>
      </c>
      <c r="E162" s="33">
        <v>4080</v>
      </c>
    </row>
    <row r="163" spans="1:5" ht="12.75">
      <c r="A163" s="17" t="s">
        <v>114</v>
      </c>
      <c r="B163" s="33"/>
      <c r="C163" s="34"/>
      <c r="D163" s="33"/>
      <c r="E163" s="33">
        <v>2235</v>
      </c>
    </row>
    <row r="164" spans="1:5" ht="13.5" thickBot="1">
      <c r="A164" s="67"/>
      <c r="B164" s="78">
        <f>SUM(B159:B162)</f>
        <v>8770</v>
      </c>
      <c r="C164" s="78">
        <f>SUM(C159:C162)</f>
        <v>8770</v>
      </c>
      <c r="D164" s="77">
        <f>SUM(D159:D162)</f>
        <v>6510</v>
      </c>
      <c r="E164" s="79">
        <f>SUM(E159:E163)</f>
        <v>11055</v>
      </c>
    </row>
    <row r="165" spans="1:5" ht="13.5" thickBot="1">
      <c r="A165" s="87"/>
      <c r="B165" s="88"/>
      <c r="C165" s="88"/>
      <c r="D165" s="89"/>
      <c r="E165" s="90"/>
    </row>
    <row r="166" spans="1:5" ht="13.5" thickBot="1">
      <c r="A166" s="61" t="s">
        <v>19</v>
      </c>
      <c r="B166" s="83">
        <f>SUM(B156+B164)</f>
        <v>43013.3</v>
      </c>
      <c r="C166" s="84">
        <f>SUM(C156+C164)</f>
        <v>75884.6</v>
      </c>
      <c r="D166" s="85">
        <f>SUM(D156+D164)</f>
        <v>35370</v>
      </c>
      <c r="E166" s="86">
        <f>E156+E164</f>
        <v>56425</v>
      </c>
    </row>
    <row r="168" ht="12.75">
      <c r="A168" s="1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60.140625" style="0" customWidth="1"/>
    <col min="2" max="2" width="11.7109375" style="0" customWidth="1"/>
  </cols>
  <sheetData>
    <row r="1" ht="13.5" thickBot="1"/>
    <row r="2" ht="13.5" thickBot="1">
      <c r="A2" s="9"/>
    </row>
    <row r="6" spans="1:2" ht="12.75">
      <c r="A6" s="7"/>
      <c r="B6" s="2"/>
    </row>
    <row r="7" spans="1:2" ht="12.75">
      <c r="A7" s="7"/>
      <c r="B7" s="3"/>
    </row>
    <row r="8" spans="1:2" ht="12.75">
      <c r="A8" s="7"/>
      <c r="B8" s="3"/>
    </row>
    <row r="9" spans="1:2" ht="12.75">
      <c r="A9" s="7"/>
      <c r="B9" s="3"/>
    </row>
    <row r="10" spans="1:2" ht="12.75">
      <c r="A10" s="4"/>
      <c r="B10" s="56"/>
    </row>
    <row r="11" spans="1:2" ht="12.75">
      <c r="A11" s="7"/>
      <c r="B11" s="5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Florianova Jana ing.</cp:lastModifiedBy>
  <cp:lastPrinted>2016-10-20T07:24:18Z</cp:lastPrinted>
  <dcterms:created xsi:type="dcterms:W3CDTF">2008-01-23T12:48:28Z</dcterms:created>
  <dcterms:modified xsi:type="dcterms:W3CDTF">2016-12-22T08:16:24Z</dcterms:modified>
  <cp:category/>
  <cp:version/>
  <cp:contentType/>
  <cp:contentStatus/>
</cp:coreProperties>
</file>